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320" windowHeight="12600" activeTab="2"/>
  </bookViews>
  <sheets>
    <sheet name="Kalkulacja cenowa" sheetId="4" r:id="rId1"/>
    <sheet name="Kalkulacja cenowa (2)" sheetId="5" r:id="rId2"/>
    <sheet name="Kalkulacja cenowa pdf" sheetId="6" r:id="rId3"/>
    <sheet name="Arkusz2" sheetId="2" r:id="rId4"/>
    <sheet name="Arkusz3" sheetId="3" r:id="rId5"/>
  </sheets>
  <definedNames>
    <definedName name="_xlnm.Print_Area" localSheetId="0">'Kalkulacja cenowa'!$A$1:$E$54</definedName>
    <definedName name="_xlnm.Print_Area" localSheetId="1">'Kalkulacja cenowa (2)'!$A$1:$E$45</definedName>
    <definedName name="_xlnm.Print_Area" localSheetId="2">'Kalkulacja cenowa pdf'!$A$1:$D$21</definedName>
  </definedNames>
  <calcPr calcId="125725"/>
</workbook>
</file>

<file path=xl/calcChain.xml><?xml version="1.0" encoding="utf-8"?>
<calcChain xmlns="http://schemas.openxmlformats.org/spreadsheetml/2006/main">
  <c r="D13" i="6"/>
  <c r="E43" i="5"/>
  <c r="E38"/>
  <c r="E42" s="1"/>
  <c r="E32"/>
  <c r="E27"/>
  <c r="E22"/>
  <c r="E17"/>
  <c r="E12"/>
  <c r="E7"/>
  <c r="E49" i="4"/>
  <c r="E53" s="1"/>
  <c r="E42"/>
  <c r="E35"/>
  <c r="E28"/>
  <c r="E21"/>
  <c r="E14"/>
  <c r="E7"/>
  <c r="E41" i="5" l="1"/>
  <c r="F7" s="1"/>
  <c r="E52" i="4"/>
  <c r="E54" s="1"/>
  <c r="E45" i="5" l="1"/>
  <c r="F17"/>
  <c r="F22"/>
  <c r="F32"/>
  <c r="F12"/>
  <c r="F27"/>
  <c r="F35" l="1"/>
</calcChain>
</file>

<file path=xl/sharedStrings.xml><?xml version="1.0" encoding="utf-8"?>
<sst xmlns="http://schemas.openxmlformats.org/spreadsheetml/2006/main" count="235" uniqueCount="110">
  <si>
    <t>Pozycja</t>
  </si>
  <si>
    <t>Wycena poszczególnych etapów relizacji przedmiotu umowy</t>
  </si>
  <si>
    <t>- roboty drogowe i zagospodarowanie terenu oraz zieleń drogowa</t>
  </si>
  <si>
    <t>- oświetlenie ulic i roboty teletechniczne</t>
  </si>
  <si>
    <t>1.</t>
  </si>
  <si>
    <t>2.</t>
  </si>
  <si>
    <t>3.</t>
  </si>
  <si>
    <t>4.</t>
  </si>
  <si>
    <t>5.</t>
  </si>
  <si>
    <t>6.</t>
  </si>
  <si>
    <t>7.</t>
  </si>
  <si>
    <t>- roboty kanalizacyjne KS, KD, wodociągowe i usunięcie kolizji</t>
  </si>
  <si>
    <t>- organizacja ruchu</t>
  </si>
  <si>
    <t>Razem - cena ofertowa brutto</t>
  </si>
  <si>
    <t>PODSUMOWANIE</t>
  </si>
  <si>
    <t>I</t>
  </si>
  <si>
    <t>II</t>
  </si>
  <si>
    <t>I. PRZEBUDOWA ULIC -  (łączna długość ok. 987 metrów)</t>
  </si>
  <si>
    <t>Przebudowa ulic (łączna długość ok. 987 m) - suma poz. 1 do 6</t>
  </si>
  <si>
    <t>Remont rowu melioracyjnego (długość ok. 600 m) - poz. 7</t>
  </si>
  <si>
    <t>II. Remont rowu melioracyjnego (dlugość ok.. 600 metrów)</t>
  </si>
  <si>
    <t>- roboty melioracyjne - długość ok. 600 m</t>
  </si>
  <si>
    <t>[1]</t>
  </si>
  <si>
    <t>[2]</t>
  </si>
  <si>
    <t>[3]</t>
  </si>
  <si>
    <t>[4]</t>
  </si>
  <si>
    <t>[5]</t>
  </si>
  <si>
    <t>element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</si>
  <si>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</si>
  <si>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</si>
  <si>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</si>
  <si>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</si>
  <si>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</si>
  <si>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</si>
  <si>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</si>
  <si>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</si>
  <si>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</si>
  <si>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</si>
  <si>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</si>
  <si>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</si>
  <si>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</si>
  <si>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</si>
  <si>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</si>
  <si>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</si>
  <si>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</si>
  <si>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</si>
  <si>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</si>
  <si>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</si>
  <si>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</si>
  <si>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</si>
  <si>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</si>
  <si>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</si>
  <si>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</si>
  <si>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</si>
  <si>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</si>
  <si>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</si>
  <si>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</si>
  <si>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</si>
  <si>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</si>
  <si>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</si>
  <si>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cena elementu</t>
  </si>
  <si>
    <t>Suma cen elementów 1.1. do 1.5.</t>
  </si>
  <si>
    <t>Suma cen elementów 2.1. do 2.5.</t>
  </si>
  <si>
    <t>Suma cen elementów 3.1. do 3.5.</t>
  </si>
  <si>
    <t>Suma cen elementów 4.1. do 4.5.</t>
  </si>
  <si>
    <t>Suma cen elementów 5.1. do 5.5.</t>
  </si>
  <si>
    <t>Suma cen elementów 6.1. do 6.5.</t>
  </si>
  <si>
    <t>Suma cen elementów 7.1. do 7.2.</t>
  </si>
  <si>
    <r>
      <t xml:space="preserve">Przebudowa ulicy Babiego Lata (z wyłączeniem części przy SP71) do ul. Belgradzkiej
</t>
    </r>
    <r>
      <rPr>
        <sz val="11"/>
        <color theme="1"/>
        <rFont val="Czcionka tekstu podstawowego"/>
        <charset val="238"/>
      </rPr>
      <t>klasa L, kategoria KR3, długość ok. 60 m. - Suma poz. 3.1., 3.2., 3.3., 3.4., 3.5.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6% wartości I części</t>
    </r>
  </si>
  <si>
    <t>Wartość</t>
  </si>
  <si>
    <t>Załącznik
do SIWZ przetargu nieograniczonego na udzielenie  zamówienia publicznego na: „Osiedle Dąbie” – przebudowa ulic, Etap I w trybie "zaprojektuj i wybuduj"</t>
  </si>
  <si>
    <t>- roboty budowlane wraz z zagospodarowaniem terenu i urządzeniem zieleni</t>
  </si>
  <si>
    <t>Suma cen elementów 1.1. do 1.3.</t>
  </si>
  <si>
    <t>Suma cen elementów 2.1. do 2.3.</t>
  </si>
  <si>
    <t>Suma cen elementów 3.1. do 3.3.</t>
  </si>
  <si>
    <t>Suma cen elementów 4.1. do 4.3.</t>
  </si>
  <si>
    <t>Suma cen elementów 5.1. do 5.3.</t>
  </si>
  <si>
    <t>Suma cen elementów 6.1. do 6.3.</t>
  </si>
  <si>
    <r>
      <t xml:space="preserve">Przebudowa ulicy Babiego Lata (z wyłączeniem części przy SP71) do ul. Belgradzkiej
</t>
    </r>
    <r>
      <rPr>
        <sz val="11"/>
        <color theme="1"/>
        <rFont val="Czcionka tekstu podstawowego"/>
        <charset val="238"/>
      </rPr>
      <t>klasa L, kategoria KR3, długość ok. 60 m. - Suma poz. 3.1., 3.2., 3.3.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6% wartości I części</t>
    </r>
  </si>
  <si>
    <t>- roboty budowlane wraz z zagospodarowaniem terenu
 i urządzeniem zieleni</t>
  </si>
  <si>
    <t>Wartość netto (suma pozycji 1 do 7)</t>
  </si>
  <si>
    <t>Podatek VAT</t>
  </si>
  <si>
    <r>
      <rPr>
        <b/>
        <sz val="11"/>
        <color theme="1"/>
        <rFont val="Czcionka tekstu podstawowego"/>
        <charset val="238"/>
      </rPr>
      <t>Przebudowa ulicy Bośniackiej od skrzyżowania z ul. Babiego Lata do ul. Goleniowskiej</t>
    </r>
    <r>
      <rPr>
        <sz val="11"/>
        <color theme="1"/>
        <rFont val="Czcionka tekstu podstawowego"/>
        <charset val="238"/>
      </rPr>
      <t xml:space="preserve">
klasa L, kategoria KR3, długość do przebudowy ok. 180 m. - Suma poz. 1.1., 1.2., 1.3.
</t>
    </r>
    <r>
      <rPr>
        <b/>
        <u/>
        <sz val="11"/>
        <color theme="1"/>
        <rFont val="Czcionka tekstu podstawowego"/>
        <charset val="238"/>
      </rPr>
      <t>Cena pozycji nie może być większa niż 22% wartości I części</t>
    </r>
  </si>
  <si>
    <r>
      <t xml:space="preserve">Przebudowy sięgacza ul. Bośniackiej od ul. Babiego Lata do ul. Czarnogórskiej
</t>
    </r>
    <r>
      <rPr>
        <sz val="11"/>
        <color theme="1"/>
        <rFont val="Czcionka tekstu podstawowego"/>
        <charset val="238"/>
      </rPr>
      <t>klasa L, kategoria KR3, długość ok. 85 m. - Suma poz. 2.1, 2.2., 2.3.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12% wartości I części</t>
    </r>
  </si>
  <si>
    <r>
      <t xml:space="preserve">Przebudowy ulicy Czarnogórskiej od ul. Bośniackiej do ul. Belgradzkiej
</t>
    </r>
    <r>
      <rPr>
        <sz val="11"/>
        <color theme="1"/>
        <rFont val="Czcionka tekstu podstawowego"/>
        <charset val="238"/>
      </rPr>
      <t>klasa L, kategoria KR3, długość ok. 167 m. - Suma poz. 4.1., 4.2., 4.3.,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20% wartości I części</t>
    </r>
  </si>
  <si>
    <r>
      <t xml:space="preserve">Przebudowa ulicy Belgradzkiej od ul. Babiego Lata do ul. Szybowcowej
</t>
    </r>
    <r>
      <rPr>
        <sz val="11"/>
        <color theme="1"/>
        <rFont val="Czcionka tekstu podstawowego"/>
        <charset val="238"/>
      </rPr>
      <t>klasa L, kategoria KR3, długość ok. 390 m. - Suma poz. 5.1., 5.2., 5.3.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40% wartości I części</t>
    </r>
  </si>
  <si>
    <r>
      <t xml:space="preserve">Przebudowa sięgacza ul. Goleniowskiej od ul. Czarnogórskiej do ul. Goleniowskiej
</t>
    </r>
    <r>
      <rPr>
        <sz val="11"/>
        <color theme="1"/>
        <rFont val="Czcionka tekstu podstawowego"/>
        <charset val="238"/>
      </rPr>
      <t>klasa L, kategoria KR3, długość ok. 105 m. - Suma poz. 6.1., 6.2., 6.3.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15% wartości I części</t>
    </r>
  </si>
  <si>
    <t>%</t>
  </si>
  <si>
    <t>- dokumentacja projektowa zgodnie z § 3 umowy</t>
  </si>
  <si>
    <t>- dokumentacja projektowa zgodnie z §3 umowy</t>
  </si>
  <si>
    <r>
      <rPr>
        <b/>
        <sz val="11"/>
        <color theme="1"/>
        <rFont val="Czcionka tekstu podstawowego"/>
        <charset val="238"/>
      </rPr>
      <t>Przebudowa ulicy Bośniackiej od skrzyżowania z ul. Babiego Lata do ul. Goleniowskiej</t>
    </r>
    <r>
      <rPr>
        <sz val="11"/>
        <color theme="1"/>
        <rFont val="Czcionka tekstu podstawowego"/>
        <charset val="238"/>
      </rPr>
      <t xml:space="preserve">
klasa L, kategoria KR3, długość do przebudowy ok. 180 m. - Suma poz. 1.1., 1.2., 1.3., 1.4., 1.5.
</t>
    </r>
    <r>
      <rPr>
        <b/>
        <u/>
        <sz val="11"/>
        <color theme="1"/>
        <rFont val="Czcionka tekstu podstawowego"/>
        <charset val="238"/>
      </rPr>
      <t>Cena pozycji nie może być większa niż 22% wartości I części</t>
    </r>
  </si>
  <si>
    <r>
      <t xml:space="preserve">Przebudowy sięgacza ul. Bośniackiej od ul. Babiego Lata do ul. Czarnogórskiej
</t>
    </r>
    <r>
      <rPr>
        <sz val="11"/>
        <color theme="1"/>
        <rFont val="Czcionka tekstu podstawowego"/>
        <charset val="238"/>
      </rPr>
      <t>klasa L, kategoria KR3, długość ok. 85 m. - Suma poz. 2.1, 2.2., 2.3, 2.4., 2.5.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12% wartości I części</t>
    </r>
  </si>
  <si>
    <r>
      <t xml:space="preserve">Przebudowy ulicy Czarnogórskiej od ul. Bośniackiej do ul. Belgradzkiej
</t>
    </r>
    <r>
      <rPr>
        <sz val="11"/>
        <color theme="1"/>
        <rFont val="Czcionka tekstu podstawowego"/>
        <charset val="238"/>
      </rPr>
      <t>klasa L, kategoria KR3, długość ok. 167 m. - Suma poz. 4.1., 4.2., 4.3., 4.4., 4.5.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20% wartości I części</t>
    </r>
  </si>
  <si>
    <r>
      <t xml:space="preserve">Przebudowa ulicy Belgradzkiej od ul. Babiego Lata do ul. Szybowcowej
</t>
    </r>
    <r>
      <rPr>
        <sz val="11"/>
        <color theme="1"/>
        <rFont val="Czcionka tekstu podstawowego"/>
        <charset val="238"/>
      </rPr>
      <t>klasa L, kategoria KR3, długość ok. 390 m. - Suma poz. 5.1., 5.2., 5.3., 5.4., 5.5.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40% wartości I części</t>
    </r>
  </si>
  <si>
    <r>
      <t xml:space="preserve">Przebudowa sięgacza ul. Goleniowskiej od ul. Czarnogórskiej do ul. Goleniowskiej
</t>
    </r>
    <r>
      <rPr>
        <sz val="11"/>
        <color theme="1"/>
        <rFont val="Czcionka tekstu podstawowego"/>
        <charset val="238"/>
      </rPr>
      <t>klasa L, kategoria KR3, długość ok. 105 m. - Suma poz. 6.1., 6.2., 6.3., 6.4., 6.5.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15% wartości I części</t>
    </r>
  </si>
  <si>
    <t>Część I. PRZEBUDOWA ULIC -  (łączna długość ok. 987 metrów)</t>
  </si>
  <si>
    <t>Część II. Remont rowu melioracyjnego (dlugość ok. 600 metrów)</t>
  </si>
  <si>
    <r>
      <t xml:space="preserve">Przebudowa ulicy Babiego Lata (z wyłączeniem części przy SP71) do ul. Belgradzkiej
</t>
    </r>
    <r>
      <rPr>
        <sz val="11"/>
        <color theme="1"/>
        <rFont val="Czcionka tekstu podstawowego"/>
        <charset val="238"/>
      </rPr>
      <t>klasa L, kategoria KR3, długość ok. 60 m.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6% ceny oferty</t>
    </r>
  </si>
  <si>
    <r>
      <rPr>
        <b/>
        <sz val="11"/>
        <color theme="1"/>
        <rFont val="Czcionka tekstu podstawowego"/>
        <charset val="238"/>
      </rPr>
      <t>Przebudowa ulicy Bośniackiej od skrzyżowania z ul. Babiego Lata do ul. Goleniowskiej</t>
    </r>
    <r>
      <rPr>
        <sz val="11"/>
        <color theme="1"/>
        <rFont val="Czcionka tekstu podstawowego"/>
        <charset val="238"/>
      </rPr>
      <t xml:space="preserve">
klasa L, kategoria KR3, długość do przebudowy ok. 180 m.
</t>
    </r>
    <r>
      <rPr>
        <b/>
        <u/>
        <sz val="11"/>
        <color theme="1"/>
        <rFont val="Czcionka tekstu podstawowego"/>
        <charset val="238"/>
      </rPr>
      <t>Cena pozycji nie może być większa niż 22% ceny oferty</t>
    </r>
  </si>
  <si>
    <r>
      <t xml:space="preserve">Przebudowy sięgacza ul. Bośniackiej od ul. Babiego Lata do ul. Czarnogórskiej
</t>
    </r>
    <r>
      <rPr>
        <sz val="11"/>
        <color theme="1"/>
        <rFont val="Czcionka tekstu podstawowego"/>
        <charset val="238"/>
      </rPr>
      <t xml:space="preserve">klasa L, kategoria KR3, długość ok. 85 m.
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12% ceny oferty</t>
    </r>
  </si>
  <si>
    <r>
      <t xml:space="preserve">Przebudowy ulicy Czarnogórskiej od ul. Bośniackiej do ul. Belgradzkiej
</t>
    </r>
    <r>
      <rPr>
        <sz val="11"/>
        <color theme="1"/>
        <rFont val="Czcionka tekstu podstawowego"/>
        <charset val="238"/>
      </rPr>
      <t xml:space="preserve">klasa L, kategoria KR3, długość ok. 167 m.
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20% ceny oferty</t>
    </r>
  </si>
  <si>
    <r>
      <t xml:space="preserve">Przebudowa sięgacza ul. Goleniowskiej od ul. Czarnogórskiej do ul. Goleniowskiej
</t>
    </r>
    <r>
      <rPr>
        <sz val="11"/>
        <color theme="1"/>
        <rFont val="Czcionka tekstu podstawowego"/>
        <charset val="238"/>
      </rPr>
      <t xml:space="preserve">klasa L, kategoria KR3, długość ok. 105 m.
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15% ceny oferty</t>
    </r>
  </si>
  <si>
    <t>Cena brutto</t>
  </si>
  <si>
    <r>
      <rPr>
        <b/>
        <sz val="11"/>
        <color theme="1"/>
        <rFont val="Czcionka tekstu podstawowego"/>
        <charset val="238"/>
      </rPr>
      <t xml:space="preserve">Remont rowu melioracyjnego od ul. Róży Wiatrów do cieku Chełszcząca
</t>
    </r>
    <r>
      <rPr>
        <sz val="11"/>
        <color theme="1"/>
        <rFont val="Czcionka tekstu podstawowego"/>
        <charset val="238"/>
      </rPr>
      <t>długość ok. 600 m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18% ceny oferty</t>
    </r>
  </si>
  <si>
    <t>Część II - Remont rowu melioracyjnego</t>
  </si>
  <si>
    <t>Podpis(y) osób uprawnionych do reprezentacji wykonawcy, w przypadku oferty wspólnej podpis pełnomocnika wykonawców</t>
  </si>
  <si>
    <t xml:space="preserve">RAZEM - CENA OFERTY </t>
  </si>
  <si>
    <r>
      <t xml:space="preserve">Załącznik nr 1a
do SIWZ 
</t>
    </r>
    <r>
      <rPr>
        <sz val="9"/>
        <color theme="1"/>
        <rFont val="Czcionka tekstu podstawowego"/>
        <family val="2"/>
        <charset val="238"/>
      </rPr>
      <t xml:space="preserve">
</t>
    </r>
  </si>
  <si>
    <t>Nr sprawy BZP/111/18</t>
  </si>
  <si>
    <r>
      <t xml:space="preserve">Przebudowa ulicy Belgradzkiej od ul. Goleniowskiej do ul. Szybowcowej
</t>
    </r>
    <r>
      <rPr>
        <sz val="11"/>
        <color theme="1"/>
        <rFont val="Czcionka tekstu podstawowego"/>
        <charset val="238"/>
      </rPr>
      <t xml:space="preserve">klasa L, kategoria KR3, długość ok. 390 m.
</t>
    </r>
    <r>
      <rPr>
        <b/>
        <sz val="11"/>
        <color theme="1"/>
        <rFont val="Czcionka tekstu podstawowego"/>
        <charset val="238"/>
      </rPr>
      <t xml:space="preserve">
</t>
    </r>
    <r>
      <rPr>
        <b/>
        <u/>
        <sz val="11"/>
        <color theme="1"/>
        <rFont val="Czcionka tekstu podstawowego"/>
        <charset val="238"/>
      </rPr>
      <t>Cena pozycji nie może być większa niż 40% ceny oferty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</si>
</sst>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3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4" xfId="0" quotePrefix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0" xfId="0" quotePrefix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9" fontId="0" fillId="2" borderId="0" xfId="0" applyNumberForma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quotePrefix="1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 vertical="center"/>
    </xf>
    <xf numFmtId="44" fontId="5" fillId="0" borderId="8" xfId="0" applyNumberFormat="1" applyFont="1" applyBorder="1" applyAlignment="1">
      <alignment vertical="center"/>
    </xf>
    <xf numFmtId="44" fontId="5" fillId="0" borderId="11" xfId="0" applyNumberFormat="1" applyFont="1" applyBorder="1" applyAlignment="1">
      <alignment vertical="center"/>
    </xf>
    <xf numFmtId="44" fontId="6" fillId="0" borderId="7" xfId="0" applyNumberFormat="1" applyFont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44" fontId="6" fillId="0" borderId="22" xfId="0" quotePrefix="1" applyNumberFormat="1" applyFont="1" applyBorder="1" applyAlignment="1">
      <alignment vertical="center" wrapText="1"/>
    </xf>
    <xf numFmtId="44" fontId="0" fillId="0" borderId="22" xfId="0" quotePrefix="1" applyNumberFormat="1" applyBorder="1" applyAlignment="1">
      <alignment vertical="center" wrapText="1"/>
    </xf>
    <xf numFmtId="44" fontId="0" fillId="0" borderId="27" xfId="0" quotePrefix="1" applyNumberFormat="1" applyBorder="1" applyAlignment="1">
      <alignment vertical="center" wrapText="1"/>
    </xf>
    <xf numFmtId="44" fontId="0" fillId="0" borderId="21" xfId="0" quotePrefix="1" applyNumberFormat="1" applyBorder="1" applyAlignment="1">
      <alignment vertical="center" wrapText="1"/>
    </xf>
    <xf numFmtId="44" fontId="6" fillId="2" borderId="35" xfId="0" quotePrefix="1" applyNumberFormat="1" applyFont="1" applyFill="1" applyBorder="1" applyAlignment="1">
      <alignment vertical="center" wrapText="1"/>
    </xf>
    <xf numFmtId="44" fontId="4" fillId="3" borderId="19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7" fillId="3" borderId="33" xfId="0" applyNumberFormat="1" applyFont="1" applyFill="1" applyBorder="1" applyAlignment="1">
      <alignment horizontal="center" vertical="center" wrapText="1"/>
    </xf>
    <xf numFmtId="44" fontId="5" fillId="0" borderId="37" xfId="0" applyNumberFormat="1" applyFont="1" applyBorder="1" applyAlignment="1">
      <alignment vertical="center"/>
    </xf>
    <xf numFmtId="10" fontId="0" fillId="0" borderId="0" xfId="1" applyNumberFormat="1" applyFont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10" fontId="0" fillId="0" borderId="44" xfId="1" applyNumberFormat="1" applyFont="1" applyBorder="1" applyAlignment="1">
      <alignment horizontal="center" vertical="center"/>
    </xf>
    <xf numFmtId="10" fontId="0" fillId="2" borderId="44" xfId="1" applyNumberFormat="1" applyFont="1" applyFill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vertical="center" wrapText="1"/>
    </xf>
    <xf numFmtId="44" fontId="0" fillId="0" borderId="0" xfId="0" quotePrefix="1" applyNumberFormat="1" applyBorder="1" applyAlignment="1">
      <alignment vertical="center" wrapText="1"/>
    </xf>
    <xf numFmtId="44" fontId="6" fillId="0" borderId="4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quotePrefix="1" applyBorder="1" applyAlignment="1">
      <alignment vertical="center" wrapText="1"/>
    </xf>
    <xf numFmtId="44" fontId="0" fillId="0" borderId="35" xfId="0" quotePrefix="1" applyNumberForma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/>
    </xf>
    <xf numFmtId="0" fontId="6" fillId="2" borderId="49" xfId="0" applyFont="1" applyFill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2" fillId="2" borderId="49" xfId="0" applyFont="1" applyFill="1" applyBorder="1" applyAlignment="1">
      <alignment vertical="center" wrapText="1"/>
    </xf>
    <xf numFmtId="44" fontId="6" fillId="2" borderId="4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4" fontId="6" fillId="0" borderId="29" xfId="0" applyNumberFormat="1" applyFont="1" applyBorder="1" applyAlignment="1">
      <alignment horizontal="center" vertical="center"/>
    </xf>
    <xf numFmtId="44" fontId="6" fillId="0" borderId="36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2" borderId="36" xfId="0" applyNumberFormat="1" applyFont="1" applyFill="1" applyBorder="1" applyAlignment="1">
      <alignment horizontal="center" vertical="center" wrapText="1"/>
    </xf>
    <xf numFmtId="44" fontId="6" fillId="2" borderId="37" xfId="0" applyNumberFormat="1" applyFont="1" applyFill="1" applyBorder="1" applyAlignment="1">
      <alignment horizontal="center" vertical="center" wrapText="1"/>
    </xf>
    <xf numFmtId="44" fontId="7" fillId="3" borderId="38" xfId="0" applyNumberFormat="1" applyFont="1" applyFill="1" applyBorder="1" applyAlignment="1">
      <alignment horizontal="center" vertical="center" wrapText="1"/>
    </xf>
    <xf numFmtId="44" fontId="7" fillId="3" borderId="39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44" fontId="6" fillId="0" borderId="37" xfId="0" applyNumberFormat="1" applyFont="1" applyBorder="1" applyAlignment="1">
      <alignment horizontal="center" vertical="center"/>
    </xf>
    <xf numFmtId="10" fontId="0" fillId="0" borderId="44" xfId="1" applyNumberFormat="1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1" fillId="0" borderId="16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opLeftCell="A34" workbookViewId="0">
      <selection activeCell="A48" sqref="A48:A50"/>
    </sheetView>
  </sheetViews>
  <sheetFormatPr defaultRowHeight="14.25"/>
  <cols>
    <col min="1" max="1" width="10.875" style="4" customWidth="1"/>
    <col min="2" max="2" width="15.625" style="5" customWidth="1"/>
    <col min="3" max="3" width="55.375" style="3" customWidth="1"/>
    <col min="4" max="4" width="29.875" style="40" customWidth="1"/>
    <col min="5" max="5" width="29.875" style="1" customWidth="1"/>
    <col min="6" max="6" width="13.625" style="4" customWidth="1"/>
    <col min="7" max="8" width="9" style="1"/>
    <col min="9" max="9" width="9" style="4" customWidth="1"/>
    <col min="10" max="16384" width="9" style="1"/>
  </cols>
  <sheetData>
    <row r="1" spans="1:9" ht="48" customHeight="1" thickBot="1">
      <c r="C1" s="1"/>
      <c r="D1" s="103" t="s">
        <v>70</v>
      </c>
      <c r="E1" s="103"/>
    </row>
    <row r="2" spans="1:9" ht="15.75">
      <c r="A2" s="17" t="s">
        <v>0</v>
      </c>
      <c r="B2" s="96" t="s">
        <v>1</v>
      </c>
      <c r="C2" s="96"/>
      <c r="D2" s="96"/>
      <c r="E2" s="18" t="s">
        <v>69</v>
      </c>
    </row>
    <row r="3" spans="1:9" ht="15" thickBot="1">
      <c r="A3" s="19" t="s">
        <v>22</v>
      </c>
      <c r="B3" s="20" t="s">
        <v>23</v>
      </c>
      <c r="C3" s="20" t="s">
        <v>24</v>
      </c>
      <c r="D3" s="32" t="s">
        <v>25</v>
      </c>
      <c r="E3" s="21" t="s">
        <v>26</v>
      </c>
    </row>
    <row r="4" spans="1:9" ht="30.75" customHeight="1" thickBot="1">
      <c r="A4" s="97" t="s">
        <v>95</v>
      </c>
      <c r="B4" s="98"/>
      <c r="C4" s="98"/>
      <c r="D4" s="98"/>
      <c r="E4" s="99"/>
    </row>
    <row r="5" spans="1:9" ht="51" customHeight="1">
      <c r="A5" s="100" t="s">
        <v>4</v>
      </c>
      <c r="B5" s="104" t="s">
        <v>90</v>
      </c>
      <c r="C5" s="105"/>
      <c r="D5" s="105"/>
      <c r="E5" s="106"/>
      <c r="I5" s="7"/>
    </row>
    <row r="6" spans="1:9" s="22" customFormat="1">
      <c r="A6" s="101"/>
      <c r="B6" s="27"/>
      <c r="C6" s="27" t="s">
        <v>27</v>
      </c>
      <c r="D6" s="33" t="s">
        <v>60</v>
      </c>
      <c r="E6" s="28" t="s">
        <v>61</v>
      </c>
      <c r="I6" s="24"/>
    </row>
    <row r="7" spans="1:9" ht="19.5" customHeight="1">
      <c r="A7" s="101"/>
      <c r="B7" s="25" t="s">
        <v>28</v>
      </c>
      <c r="C7" s="26" t="s">
        <v>89</v>
      </c>
      <c r="D7" s="34"/>
      <c r="E7" s="86">
        <f>SUM(D7:D11)</f>
        <v>0</v>
      </c>
    </row>
    <row r="8" spans="1:9" ht="19.5" customHeight="1">
      <c r="A8" s="101"/>
      <c r="B8" s="25" t="s">
        <v>29</v>
      </c>
      <c r="C8" s="26" t="s">
        <v>2</v>
      </c>
      <c r="D8" s="34"/>
      <c r="E8" s="87"/>
    </row>
    <row r="9" spans="1:9" ht="19.5" customHeight="1">
      <c r="A9" s="101"/>
      <c r="B9" s="25" t="s">
        <v>30</v>
      </c>
      <c r="C9" s="26" t="s">
        <v>12</v>
      </c>
      <c r="D9" s="34"/>
      <c r="E9" s="87"/>
    </row>
    <row r="10" spans="1:9" ht="19.5" customHeight="1">
      <c r="A10" s="101"/>
      <c r="B10" s="25" t="s">
        <v>31</v>
      </c>
      <c r="C10" s="26" t="s">
        <v>11</v>
      </c>
      <c r="D10" s="34"/>
      <c r="E10" s="87"/>
    </row>
    <row r="11" spans="1:9" ht="19.5" customHeight="1">
      <c r="A11" s="102"/>
      <c r="B11" s="25" t="s">
        <v>32</v>
      </c>
      <c r="C11" s="26" t="s">
        <v>3</v>
      </c>
      <c r="D11" s="34"/>
      <c r="E11" s="88"/>
    </row>
    <row r="12" spans="1:9" ht="51" customHeight="1">
      <c r="A12" s="68" t="s">
        <v>5</v>
      </c>
      <c r="B12" s="93" t="s">
        <v>91</v>
      </c>
      <c r="C12" s="94"/>
      <c r="D12" s="94"/>
      <c r="E12" s="95"/>
      <c r="I12" s="7"/>
    </row>
    <row r="13" spans="1:9" s="4" customFormat="1">
      <c r="A13" s="69"/>
      <c r="B13" s="27"/>
      <c r="C13" s="27" t="s">
        <v>27</v>
      </c>
      <c r="D13" s="33" t="s">
        <v>60</v>
      </c>
      <c r="E13" s="28" t="s">
        <v>62</v>
      </c>
      <c r="I13" s="7"/>
    </row>
    <row r="14" spans="1:9" ht="19.5" customHeight="1">
      <c r="A14" s="69"/>
      <c r="B14" s="8" t="s">
        <v>33</v>
      </c>
      <c r="C14" s="26" t="s">
        <v>89</v>
      </c>
      <c r="D14" s="35"/>
      <c r="E14" s="86">
        <f>SUM(D14:D18)</f>
        <v>0</v>
      </c>
    </row>
    <row r="15" spans="1:9" ht="19.5" customHeight="1">
      <c r="A15" s="69"/>
      <c r="B15" s="8" t="s">
        <v>34</v>
      </c>
      <c r="C15" s="2" t="s">
        <v>2</v>
      </c>
      <c r="D15" s="35"/>
      <c r="E15" s="87"/>
    </row>
    <row r="16" spans="1:9" ht="19.5" customHeight="1">
      <c r="A16" s="69"/>
      <c r="B16" s="8" t="s">
        <v>35</v>
      </c>
      <c r="C16" s="2" t="s">
        <v>12</v>
      </c>
      <c r="D16" s="35"/>
      <c r="E16" s="87"/>
    </row>
    <row r="17" spans="1:9" ht="19.5" customHeight="1">
      <c r="A17" s="69"/>
      <c r="B17" s="8" t="s">
        <v>36</v>
      </c>
      <c r="C17" s="2" t="s">
        <v>11</v>
      </c>
      <c r="D17" s="35"/>
      <c r="E17" s="87"/>
    </row>
    <row r="18" spans="1:9" ht="19.5" customHeight="1">
      <c r="A18" s="70"/>
      <c r="B18" s="8" t="s">
        <v>37</v>
      </c>
      <c r="C18" s="2" t="s">
        <v>3</v>
      </c>
      <c r="D18" s="35"/>
      <c r="E18" s="88"/>
    </row>
    <row r="19" spans="1:9" ht="51" customHeight="1">
      <c r="A19" s="68" t="s">
        <v>6</v>
      </c>
      <c r="B19" s="93" t="s">
        <v>68</v>
      </c>
      <c r="C19" s="94"/>
      <c r="D19" s="94"/>
      <c r="E19" s="95"/>
      <c r="I19" s="7"/>
    </row>
    <row r="20" spans="1:9" s="22" customFormat="1">
      <c r="A20" s="69"/>
      <c r="B20" s="27"/>
      <c r="C20" s="27" t="s">
        <v>27</v>
      </c>
      <c r="D20" s="33" t="s">
        <v>60</v>
      </c>
      <c r="E20" s="28" t="s">
        <v>63</v>
      </c>
      <c r="I20" s="24"/>
    </row>
    <row r="21" spans="1:9" ht="19.5" customHeight="1">
      <c r="A21" s="69"/>
      <c r="B21" s="8" t="s">
        <v>38</v>
      </c>
      <c r="C21" s="26" t="s">
        <v>89</v>
      </c>
      <c r="D21" s="35"/>
      <c r="E21" s="86">
        <f>SUM(D21:D25)</f>
        <v>0</v>
      </c>
    </row>
    <row r="22" spans="1:9" ht="19.5" customHeight="1">
      <c r="A22" s="69"/>
      <c r="B22" s="8" t="s">
        <v>39</v>
      </c>
      <c r="C22" s="2" t="s">
        <v>2</v>
      </c>
      <c r="D22" s="35"/>
      <c r="E22" s="87"/>
    </row>
    <row r="23" spans="1:9" ht="19.5" customHeight="1">
      <c r="A23" s="69"/>
      <c r="B23" s="8" t="s">
        <v>40</v>
      </c>
      <c r="C23" s="2" t="s">
        <v>12</v>
      </c>
      <c r="D23" s="35"/>
      <c r="E23" s="87"/>
    </row>
    <row r="24" spans="1:9" ht="19.5" customHeight="1">
      <c r="A24" s="69"/>
      <c r="B24" s="8" t="s">
        <v>41</v>
      </c>
      <c r="C24" s="2" t="s">
        <v>11</v>
      </c>
      <c r="D24" s="35"/>
      <c r="E24" s="87"/>
    </row>
    <row r="25" spans="1:9" ht="19.5" customHeight="1">
      <c r="A25" s="70"/>
      <c r="B25" s="8" t="s">
        <v>42</v>
      </c>
      <c r="C25" s="2" t="s">
        <v>3</v>
      </c>
      <c r="D25" s="35"/>
      <c r="E25" s="88"/>
    </row>
    <row r="26" spans="1:9" ht="51" customHeight="1">
      <c r="A26" s="68" t="s">
        <v>7</v>
      </c>
      <c r="B26" s="93" t="s">
        <v>92</v>
      </c>
      <c r="C26" s="94"/>
      <c r="D26" s="94"/>
      <c r="E26" s="95"/>
      <c r="I26" s="7"/>
    </row>
    <row r="27" spans="1:9" s="22" customFormat="1">
      <c r="A27" s="69"/>
      <c r="B27" s="27"/>
      <c r="C27" s="27" t="s">
        <v>27</v>
      </c>
      <c r="D27" s="33" t="s">
        <v>60</v>
      </c>
      <c r="E27" s="28" t="s">
        <v>64</v>
      </c>
      <c r="I27" s="24"/>
    </row>
    <row r="28" spans="1:9" ht="19.5" customHeight="1">
      <c r="A28" s="69"/>
      <c r="B28" s="8" t="s">
        <v>43</v>
      </c>
      <c r="C28" s="26" t="s">
        <v>89</v>
      </c>
      <c r="D28" s="35"/>
      <c r="E28" s="86">
        <f>SUM(D28:D32)</f>
        <v>0</v>
      </c>
    </row>
    <row r="29" spans="1:9" ht="19.5" customHeight="1">
      <c r="A29" s="69"/>
      <c r="B29" s="8" t="s">
        <v>44</v>
      </c>
      <c r="C29" s="2" t="s">
        <v>2</v>
      </c>
      <c r="D29" s="35"/>
      <c r="E29" s="87"/>
    </row>
    <row r="30" spans="1:9" ht="19.5" customHeight="1">
      <c r="A30" s="69"/>
      <c r="B30" s="8" t="s">
        <v>45</v>
      </c>
      <c r="C30" s="2" t="s">
        <v>12</v>
      </c>
      <c r="D30" s="35"/>
      <c r="E30" s="87"/>
    </row>
    <row r="31" spans="1:9" ht="19.5" customHeight="1">
      <c r="A31" s="69"/>
      <c r="B31" s="8" t="s">
        <v>46</v>
      </c>
      <c r="C31" s="2" t="s">
        <v>11</v>
      </c>
      <c r="D31" s="35"/>
      <c r="E31" s="87"/>
    </row>
    <row r="32" spans="1:9" ht="19.5" customHeight="1">
      <c r="A32" s="70"/>
      <c r="B32" s="8" t="s">
        <v>47</v>
      </c>
      <c r="C32" s="2" t="s">
        <v>3</v>
      </c>
      <c r="D32" s="35"/>
      <c r="E32" s="88"/>
    </row>
    <row r="33" spans="1:9" ht="51" customHeight="1">
      <c r="A33" s="68" t="s">
        <v>8</v>
      </c>
      <c r="B33" s="93" t="s">
        <v>93</v>
      </c>
      <c r="C33" s="94"/>
      <c r="D33" s="94"/>
      <c r="E33" s="95"/>
      <c r="I33" s="7"/>
    </row>
    <row r="34" spans="1:9" s="22" customFormat="1">
      <c r="A34" s="69"/>
      <c r="B34" s="27"/>
      <c r="C34" s="27" t="s">
        <v>27</v>
      </c>
      <c r="D34" s="33" t="s">
        <v>60</v>
      </c>
      <c r="E34" s="28" t="s">
        <v>65</v>
      </c>
      <c r="I34" s="24"/>
    </row>
    <row r="35" spans="1:9" ht="19.5" customHeight="1">
      <c r="A35" s="69"/>
      <c r="B35" s="8" t="s">
        <v>48</v>
      </c>
      <c r="C35" s="26" t="s">
        <v>89</v>
      </c>
      <c r="D35" s="35"/>
      <c r="E35" s="86">
        <f>SUM(D35:D39)</f>
        <v>0</v>
      </c>
    </row>
    <row r="36" spans="1:9" ht="19.5" customHeight="1">
      <c r="A36" s="69"/>
      <c r="B36" s="8" t="s">
        <v>49</v>
      </c>
      <c r="C36" s="2" t="s">
        <v>2</v>
      </c>
      <c r="D36" s="35"/>
      <c r="E36" s="87"/>
    </row>
    <row r="37" spans="1:9" ht="19.5" customHeight="1">
      <c r="A37" s="69"/>
      <c r="B37" s="8" t="s">
        <v>50</v>
      </c>
      <c r="C37" s="2" t="s">
        <v>12</v>
      </c>
      <c r="D37" s="35"/>
      <c r="E37" s="87"/>
    </row>
    <row r="38" spans="1:9" ht="19.5" customHeight="1">
      <c r="A38" s="69"/>
      <c r="B38" s="8" t="s">
        <v>51</v>
      </c>
      <c r="C38" s="2" t="s">
        <v>11</v>
      </c>
      <c r="D38" s="35"/>
      <c r="E38" s="87"/>
    </row>
    <row r="39" spans="1:9" ht="19.5" customHeight="1">
      <c r="A39" s="70"/>
      <c r="B39" s="8" t="s">
        <v>52</v>
      </c>
      <c r="C39" s="2" t="s">
        <v>3</v>
      </c>
      <c r="D39" s="35"/>
      <c r="E39" s="88"/>
    </row>
    <row r="40" spans="1:9" ht="51" customHeight="1">
      <c r="A40" s="68" t="s">
        <v>9</v>
      </c>
      <c r="B40" s="93" t="s">
        <v>94</v>
      </c>
      <c r="C40" s="94"/>
      <c r="D40" s="94"/>
      <c r="E40" s="95"/>
      <c r="I40" s="7"/>
    </row>
    <row r="41" spans="1:9" s="22" customFormat="1">
      <c r="A41" s="69"/>
      <c r="B41" s="27"/>
      <c r="C41" s="27" t="s">
        <v>27</v>
      </c>
      <c r="D41" s="33" t="s">
        <v>60</v>
      </c>
      <c r="E41" s="28" t="s">
        <v>66</v>
      </c>
      <c r="I41" s="24"/>
    </row>
    <row r="42" spans="1:9" ht="19.5" customHeight="1">
      <c r="A42" s="69"/>
      <c r="B42" s="8" t="s">
        <v>53</v>
      </c>
      <c r="C42" s="26" t="s">
        <v>89</v>
      </c>
      <c r="D42" s="35"/>
      <c r="E42" s="86">
        <f>SUM(D42:D46)</f>
        <v>0</v>
      </c>
    </row>
    <row r="43" spans="1:9" ht="19.5" customHeight="1">
      <c r="A43" s="69"/>
      <c r="B43" s="8" t="s">
        <v>54</v>
      </c>
      <c r="C43" s="2" t="s">
        <v>2</v>
      </c>
      <c r="D43" s="35"/>
      <c r="E43" s="87"/>
    </row>
    <row r="44" spans="1:9" ht="19.5" customHeight="1">
      <c r="A44" s="69"/>
      <c r="B44" s="8" t="s">
        <v>55</v>
      </c>
      <c r="C44" s="2" t="s">
        <v>12</v>
      </c>
      <c r="D44" s="35"/>
      <c r="E44" s="87"/>
    </row>
    <row r="45" spans="1:9" ht="19.5" customHeight="1">
      <c r="A45" s="69"/>
      <c r="B45" s="8" t="s">
        <v>56</v>
      </c>
      <c r="C45" s="2" t="s">
        <v>11</v>
      </c>
      <c r="D45" s="35"/>
      <c r="E45" s="87"/>
    </row>
    <row r="46" spans="1:9" ht="19.5" customHeight="1" thickBot="1">
      <c r="A46" s="69"/>
      <c r="B46" s="13" t="s">
        <v>57</v>
      </c>
      <c r="C46" s="14" t="s">
        <v>3</v>
      </c>
      <c r="D46" s="36"/>
      <c r="E46" s="88"/>
    </row>
    <row r="47" spans="1:9" ht="27" customHeight="1" thickBot="1">
      <c r="A47" s="73" t="s">
        <v>96</v>
      </c>
      <c r="B47" s="74"/>
      <c r="C47" s="74"/>
      <c r="D47" s="74"/>
      <c r="E47" s="75"/>
    </row>
    <row r="48" spans="1:9" s="23" customFormat="1">
      <c r="A48" s="83" t="s">
        <v>10</v>
      </c>
      <c r="B48" s="27"/>
      <c r="C48" s="27" t="s">
        <v>27</v>
      </c>
      <c r="D48" s="33" t="s">
        <v>60</v>
      </c>
      <c r="E48" s="28" t="s">
        <v>67</v>
      </c>
      <c r="F48" s="22"/>
      <c r="I48" s="22"/>
    </row>
    <row r="49" spans="1:9" ht="18.75" customHeight="1">
      <c r="A49" s="84"/>
      <c r="B49" s="15" t="s">
        <v>58</v>
      </c>
      <c r="C49" s="26" t="s">
        <v>89</v>
      </c>
      <c r="D49" s="37"/>
      <c r="E49" s="89">
        <f>SUM(D49:D50)</f>
        <v>0</v>
      </c>
    </row>
    <row r="50" spans="1:9" ht="18.75" customHeight="1" thickBot="1">
      <c r="A50" s="85"/>
      <c r="B50" s="11" t="s">
        <v>59</v>
      </c>
      <c r="C50" s="12" t="s">
        <v>21</v>
      </c>
      <c r="D50" s="38"/>
      <c r="E50" s="90"/>
    </row>
    <row r="51" spans="1:9" ht="30" customHeight="1" thickBot="1">
      <c r="A51" s="76" t="s">
        <v>14</v>
      </c>
      <c r="B51" s="77"/>
      <c r="C51" s="77"/>
      <c r="D51" s="77"/>
      <c r="E51" s="78"/>
      <c r="I51" s="6"/>
    </row>
    <row r="52" spans="1:9" s="4" customFormat="1" ht="33" customHeight="1">
      <c r="A52" s="16" t="s">
        <v>15</v>
      </c>
      <c r="B52" s="79" t="s">
        <v>18</v>
      </c>
      <c r="C52" s="80"/>
      <c r="D52" s="91"/>
      <c r="E52" s="29">
        <f>E7+E14+E21+E28+E35+E42</f>
        <v>0</v>
      </c>
      <c r="G52" s="1"/>
      <c r="H52" s="1"/>
    </row>
    <row r="53" spans="1:9" s="4" customFormat="1" ht="33" customHeight="1" thickBot="1">
      <c r="A53" s="9" t="s">
        <v>16</v>
      </c>
      <c r="B53" s="81" t="s">
        <v>19</v>
      </c>
      <c r="C53" s="82"/>
      <c r="D53" s="92"/>
      <c r="E53" s="30">
        <f>E49</f>
        <v>0</v>
      </c>
      <c r="G53" s="1"/>
      <c r="H53" s="1"/>
    </row>
    <row r="54" spans="1:9" s="4" customFormat="1" ht="33" customHeight="1" thickBot="1">
      <c r="A54" s="10"/>
      <c r="B54" s="71" t="s">
        <v>13</v>
      </c>
      <c r="C54" s="72"/>
      <c r="D54" s="39"/>
      <c r="E54" s="31">
        <f>E52+E53</f>
        <v>0</v>
      </c>
      <c r="G54" s="1"/>
      <c r="H54" s="1"/>
    </row>
  </sheetData>
  <mergeCells count="29">
    <mergeCell ref="D1:E1"/>
    <mergeCell ref="B5:E5"/>
    <mergeCell ref="B12:E12"/>
    <mergeCell ref="B19:E19"/>
    <mergeCell ref="B26:E26"/>
    <mergeCell ref="A19:A25"/>
    <mergeCell ref="B2:D2"/>
    <mergeCell ref="E7:E11"/>
    <mergeCell ref="E14:E18"/>
    <mergeCell ref="E21:E25"/>
    <mergeCell ref="A4:E4"/>
    <mergeCell ref="A5:A11"/>
    <mergeCell ref="A12:A18"/>
    <mergeCell ref="A26:A32"/>
    <mergeCell ref="A33:A39"/>
    <mergeCell ref="A40:A46"/>
    <mergeCell ref="B54:C54"/>
    <mergeCell ref="A47:E47"/>
    <mergeCell ref="A51:E51"/>
    <mergeCell ref="B52:C52"/>
    <mergeCell ref="B53:C53"/>
    <mergeCell ref="A48:A50"/>
    <mergeCell ref="E28:E32"/>
    <mergeCell ref="E35:E39"/>
    <mergeCell ref="E42:E46"/>
    <mergeCell ref="E49:E50"/>
    <mergeCell ref="D52:D53"/>
    <mergeCell ref="B33:E33"/>
    <mergeCell ref="B40:E40"/>
  </mergeCells>
  <printOptions horizontalCentered="1"/>
  <pageMargins left="0.70866141732283472" right="0.56999999999999995" top="0.68" bottom="0.9" header="0.31496062992125984" footer="0.31496062992125984"/>
  <pageSetup paperSize="8" scale="86" orientation="portrait" r:id="rId1"/>
  <headerFooter>
    <oddHeader>&amp;C&amp;"Czcionka tekstu podstawowego,Pogrubiony"
KALKULACJA CENOWA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opLeftCell="A28" workbookViewId="0">
      <selection activeCell="B43" sqref="B43:E45"/>
    </sheetView>
  </sheetViews>
  <sheetFormatPr defaultRowHeight="14.25"/>
  <cols>
    <col min="1" max="1" width="10.875" style="4" customWidth="1"/>
    <col min="2" max="2" width="15.625" style="5" customWidth="1"/>
    <col min="3" max="3" width="55.375" style="3" customWidth="1"/>
    <col min="4" max="4" width="29.875" style="40" customWidth="1"/>
    <col min="5" max="5" width="29.875" style="1" customWidth="1"/>
    <col min="6" max="6" width="13.625" style="48" customWidth="1"/>
    <col min="7" max="8" width="9" style="1"/>
    <col min="9" max="9" width="9" style="4" customWidth="1"/>
    <col min="10" max="16384" width="9" style="1"/>
  </cols>
  <sheetData>
    <row r="1" spans="1:9" ht="48" customHeight="1" thickBot="1">
      <c r="C1" s="1"/>
      <c r="D1" s="103" t="s">
        <v>70</v>
      </c>
      <c r="E1" s="103"/>
    </row>
    <row r="2" spans="1:9" ht="15.75">
      <c r="A2" s="17" t="s">
        <v>0</v>
      </c>
      <c r="B2" s="96" t="s">
        <v>1</v>
      </c>
      <c r="C2" s="96"/>
      <c r="D2" s="96"/>
      <c r="E2" s="18" t="s">
        <v>69</v>
      </c>
      <c r="F2" s="49"/>
    </row>
    <row r="3" spans="1:9" ht="15" thickBot="1">
      <c r="A3" s="19" t="s">
        <v>22</v>
      </c>
      <c r="B3" s="20" t="s">
        <v>23</v>
      </c>
      <c r="C3" s="20" t="s">
        <v>24</v>
      </c>
      <c r="D3" s="32" t="s">
        <v>25</v>
      </c>
      <c r="E3" s="21" t="s">
        <v>26</v>
      </c>
      <c r="F3" s="50"/>
    </row>
    <row r="4" spans="1:9" ht="30.75" customHeight="1" thickBot="1">
      <c r="A4" s="112" t="s">
        <v>17</v>
      </c>
      <c r="B4" s="113"/>
      <c r="C4" s="113"/>
      <c r="D4" s="113"/>
      <c r="E4" s="113"/>
      <c r="F4" s="114"/>
    </row>
    <row r="5" spans="1:9" ht="51" customHeight="1">
      <c r="A5" s="100" t="s">
        <v>4</v>
      </c>
      <c r="B5" s="115" t="s">
        <v>82</v>
      </c>
      <c r="C5" s="116"/>
      <c r="D5" s="116"/>
      <c r="E5" s="116"/>
      <c r="F5" s="117"/>
      <c r="I5" s="7"/>
    </row>
    <row r="6" spans="1:9" s="22" customFormat="1" ht="30" customHeight="1">
      <c r="A6" s="101"/>
      <c r="B6" s="43"/>
      <c r="C6" s="43" t="s">
        <v>27</v>
      </c>
      <c r="D6" s="44" t="s">
        <v>60</v>
      </c>
      <c r="E6" s="42" t="s">
        <v>72</v>
      </c>
      <c r="F6" s="51" t="s">
        <v>87</v>
      </c>
      <c r="I6" s="24"/>
    </row>
    <row r="7" spans="1:9" ht="19.5" customHeight="1">
      <c r="A7" s="101"/>
      <c r="B7" s="25" t="s">
        <v>28</v>
      </c>
      <c r="C7" s="26" t="s">
        <v>88</v>
      </c>
      <c r="D7" s="34"/>
      <c r="E7" s="86">
        <f>ROUND(SUM(D7:D9),2)</f>
        <v>0</v>
      </c>
      <c r="F7" s="111" t="e">
        <f>+E7/$E$41</f>
        <v>#DIV/0!</v>
      </c>
    </row>
    <row r="8" spans="1:9" ht="39" customHeight="1">
      <c r="A8" s="101"/>
      <c r="B8" s="25" t="s">
        <v>29</v>
      </c>
      <c r="C8" s="26" t="s">
        <v>79</v>
      </c>
      <c r="D8" s="34"/>
      <c r="E8" s="87"/>
      <c r="F8" s="111"/>
    </row>
    <row r="9" spans="1:9" ht="19.5" customHeight="1">
      <c r="A9" s="101"/>
      <c r="B9" s="25" t="s">
        <v>30</v>
      </c>
      <c r="C9" s="26" t="s">
        <v>12</v>
      </c>
      <c r="D9" s="34"/>
      <c r="E9" s="87"/>
      <c r="F9" s="111"/>
    </row>
    <row r="10" spans="1:9" ht="51" customHeight="1">
      <c r="A10" s="68" t="s">
        <v>5</v>
      </c>
      <c r="B10" s="93" t="s">
        <v>83</v>
      </c>
      <c r="C10" s="94"/>
      <c r="D10" s="94"/>
      <c r="E10" s="94"/>
      <c r="F10" s="95"/>
      <c r="I10" s="7"/>
    </row>
    <row r="11" spans="1:9" s="4" customFormat="1" ht="29.25" customHeight="1">
      <c r="A11" s="69"/>
      <c r="B11" s="43"/>
      <c r="C11" s="43" t="s">
        <v>27</v>
      </c>
      <c r="D11" s="44" t="s">
        <v>60</v>
      </c>
      <c r="E11" s="42" t="s">
        <v>73</v>
      </c>
      <c r="F11" s="50"/>
      <c r="I11" s="7"/>
    </row>
    <row r="12" spans="1:9" ht="19.5" customHeight="1">
      <c r="A12" s="69"/>
      <c r="B12" s="8" t="s">
        <v>33</v>
      </c>
      <c r="C12" s="26" t="s">
        <v>88</v>
      </c>
      <c r="D12" s="35"/>
      <c r="E12" s="86">
        <f>ROUND(SUM(D12:D14),2)</f>
        <v>0</v>
      </c>
      <c r="F12" s="111" t="e">
        <f>+E12/$E$41</f>
        <v>#DIV/0!</v>
      </c>
    </row>
    <row r="13" spans="1:9" ht="39" customHeight="1">
      <c r="A13" s="69"/>
      <c r="B13" s="8" t="s">
        <v>34</v>
      </c>
      <c r="C13" s="26" t="s">
        <v>79</v>
      </c>
      <c r="D13" s="35"/>
      <c r="E13" s="87"/>
      <c r="F13" s="111"/>
    </row>
    <row r="14" spans="1:9" ht="19.5" customHeight="1">
      <c r="A14" s="69"/>
      <c r="B14" s="8" t="s">
        <v>35</v>
      </c>
      <c r="C14" s="2" t="s">
        <v>12</v>
      </c>
      <c r="D14" s="35"/>
      <c r="E14" s="87"/>
      <c r="F14" s="111"/>
    </row>
    <row r="15" spans="1:9" ht="51" customHeight="1">
      <c r="A15" s="68" t="s">
        <v>6</v>
      </c>
      <c r="B15" s="93" t="s">
        <v>78</v>
      </c>
      <c r="C15" s="94"/>
      <c r="D15" s="94"/>
      <c r="E15" s="94"/>
      <c r="F15" s="95"/>
      <c r="I15" s="7"/>
    </row>
    <row r="16" spans="1:9" s="22" customFormat="1" ht="30">
      <c r="A16" s="69"/>
      <c r="B16" s="43"/>
      <c r="C16" s="43" t="s">
        <v>27</v>
      </c>
      <c r="D16" s="44" t="s">
        <v>60</v>
      </c>
      <c r="E16" s="42" t="s">
        <v>74</v>
      </c>
      <c r="F16" s="51"/>
      <c r="I16" s="24"/>
    </row>
    <row r="17" spans="1:9" ht="19.5" customHeight="1">
      <c r="A17" s="69"/>
      <c r="B17" s="8" t="s">
        <v>38</v>
      </c>
      <c r="C17" s="26" t="s">
        <v>88</v>
      </c>
      <c r="D17" s="35"/>
      <c r="E17" s="86">
        <f>ROUND(SUM(D17:D19),2)</f>
        <v>0</v>
      </c>
      <c r="F17" s="111" t="e">
        <f>+E17/$E$41</f>
        <v>#DIV/0!</v>
      </c>
    </row>
    <row r="18" spans="1:9" ht="38.25" customHeight="1">
      <c r="A18" s="69"/>
      <c r="B18" s="8" t="s">
        <v>39</v>
      </c>
      <c r="C18" s="26" t="s">
        <v>79</v>
      </c>
      <c r="D18" s="35"/>
      <c r="E18" s="87"/>
      <c r="F18" s="111"/>
    </row>
    <row r="19" spans="1:9" ht="19.5" customHeight="1">
      <c r="A19" s="69"/>
      <c r="B19" s="8" t="s">
        <v>40</v>
      </c>
      <c r="C19" s="2" t="s">
        <v>12</v>
      </c>
      <c r="D19" s="35"/>
      <c r="E19" s="87"/>
      <c r="F19" s="111"/>
    </row>
    <row r="20" spans="1:9" ht="51" customHeight="1">
      <c r="A20" s="68" t="s">
        <v>7</v>
      </c>
      <c r="B20" s="93" t="s">
        <v>84</v>
      </c>
      <c r="C20" s="94"/>
      <c r="D20" s="94"/>
      <c r="E20" s="94"/>
      <c r="F20" s="95"/>
      <c r="I20" s="7"/>
    </row>
    <row r="21" spans="1:9" s="22" customFormat="1" ht="30">
      <c r="A21" s="69"/>
      <c r="B21" s="43"/>
      <c r="C21" s="43" t="s">
        <v>27</v>
      </c>
      <c r="D21" s="44" t="s">
        <v>60</v>
      </c>
      <c r="E21" s="42" t="s">
        <v>75</v>
      </c>
      <c r="F21" s="51"/>
      <c r="I21" s="24"/>
    </row>
    <row r="22" spans="1:9" ht="19.5" customHeight="1">
      <c r="A22" s="69"/>
      <c r="B22" s="8" t="s">
        <v>43</v>
      </c>
      <c r="C22" s="26" t="s">
        <v>88</v>
      </c>
      <c r="D22" s="35"/>
      <c r="E22" s="86">
        <f>ROUND(SUM(D22:D24),2)</f>
        <v>0</v>
      </c>
      <c r="F22" s="111" t="e">
        <f>+E22/$E$41</f>
        <v>#DIV/0!</v>
      </c>
    </row>
    <row r="23" spans="1:9" ht="39.75" customHeight="1">
      <c r="A23" s="69"/>
      <c r="B23" s="8" t="s">
        <v>44</v>
      </c>
      <c r="C23" s="26" t="s">
        <v>79</v>
      </c>
      <c r="D23" s="35"/>
      <c r="E23" s="87"/>
      <c r="F23" s="111"/>
    </row>
    <row r="24" spans="1:9" ht="19.5" customHeight="1">
      <c r="A24" s="69"/>
      <c r="B24" s="8" t="s">
        <v>45</v>
      </c>
      <c r="C24" s="2" t="s">
        <v>12</v>
      </c>
      <c r="D24" s="35"/>
      <c r="E24" s="87"/>
      <c r="F24" s="111"/>
    </row>
    <row r="25" spans="1:9" ht="51" customHeight="1">
      <c r="A25" s="68" t="s">
        <v>8</v>
      </c>
      <c r="B25" s="93" t="s">
        <v>85</v>
      </c>
      <c r="C25" s="94"/>
      <c r="D25" s="94"/>
      <c r="E25" s="94"/>
      <c r="F25" s="95"/>
      <c r="I25" s="7"/>
    </row>
    <row r="26" spans="1:9" s="22" customFormat="1" ht="30">
      <c r="A26" s="69"/>
      <c r="B26" s="43"/>
      <c r="C26" s="43" t="s">
        <v>27</v>
      </c>
      <c r="D26" s="44" t="s">
        <v>60</v>
      </c>
      <c r="E26" s="42" t="s">
        <v>76</v>
      </c>
      <c r="F26" s="51"/>
      <c r="I26" s="24"/>
    </row>
    <row r="27" spans="1:9" ht="19.5" customHeight="1">
      <c r="A27" s="69"/>
      <c r="B27" s="8" t="s">
        <v>48</v>
      </c>
      <c r="C27" s="26" t="s">
        <v>88</v>
      </c>
      <c r="D27" s="35"/>
      <c r="E27" s="86">
        <f>ROUND(SUM(D27:D29),2)</f>
        <v>0</v>
      </c>
      <c r="F27" s="111" t="e">
        <f>+E27/$E$41</f>
        <v>#DIV/0!</v>
      </c>
    </row>
    <row r="28" spans="1:9" ht="38.25" customHeight="1">
      <c r="A28" s="69"/>
      <c r="B28" s="8" t="s">
        <v>49</v>
      </c>
      <c r="C28" s="26" t="s">
        <v>79</v>
      </c>
      <c r="D28" s="35"/>
      <c r="E28" s="87"/>
      <c r="F28" s="111"/>
    </row>
    <row r="29" spans="1:9" ht="19.5" customHeight="1">
      <c r="A29" s="69"/>
      <c r="B29" s="8" t="s">
        <v>50</v>
      </c>
      <c r="C29" s="2" t="s">
        <v>12</v>
      </c>
      <c r="D29" s="35"/>
      <c r="E29" s="87"/>
      <c r="F29" s="111"/>
    </row>
    <row r="30" spans="1:9" ht="51" customHeight="1">
      <c r="A30" s="68" t="s">
        <v>9</v>
      </c>
      <c r="B30" s="93" t="s">
        <v>86</v>
      </c>
      <c r="C30" s="94"/>
      <c r="D30" s="94"/>
      <c r="E30" s="94"/>
      <c r="F30" s="95"/>
      <c r="I30" s="7"/>
    </row>
    <row r="31" spans="1:9" s="22" customFormat="1" ht="30">
      <c r="A31" s="69"/>
      <c r="B31" s="43"/>
      <c r="C31" s="43" t="s">
        <v>27</v>
      </c>
      <c r="D31" s="44" t="s">
        <v>60</v>
      </c>
      <c r="E31" s="42" t="s">
        <v>77</v>
      </c>
      <c r="F31" s="51"/>
      <c r="I31" s="24"/>
    </row>
    <row r="32" spans="1:9" ht="19.5" customHeight="1">
      <c r="A32" s="69"/>
      <c r="B32" s="8" t="s">
        <v>53</v>
      </c>
      <c r="C32" s="26" t="s">
        <v>88</v>
      </c>
      <c r="D32" s="35"/>
      <c r="E32" s="86">
        <f>ROUND(SUM(D32:D34),2)</f>
        <v>0</v>
      </c>
      <c r="F32" s="111" t="e">
        <f>+E32/$E$41</f>
        <v>#DIV/0!</v>
      </c>
    </row>
    <row r="33" spans="1:9" ht="39" customHeight="1">
      <c r="A33" s="69"/>
      <c r="B33" s="8" t="s">
        <v>54</v>
      </c>
      <c r="C33" s="26" t="s">
        <v>71</v>
      </c>
      <c r="D33" s="35"/>
      <c r="E33" s="87"/>
      <c r="F33" s="111"/>
    </row>
    <row r="34" spans="1:9" ht="19.5" customHeight="1" thickBot="1">
      <c r="A34" s="109"/>
      <c r="B34" s="57" t="s">
        <v>55</v>
      </c>
      <c r="C34" s="58" t="s">
        <v>12</v>
      </c>
      <c r="D34" s="59"/>
      <c r="E34" s="110"/>
      <c r="F34" s="111"/>
    </row>
    <row r="35" spans="1:9" ht="19.5" customHeight="1" thickBot="1">
      <c r="A35" s="41"/>
      <c r="B35" s="53"/>
      <c r="C35" s="54"/>
      <c r="D35" s="55"/>
      <c r="E35" s="56"/>
      <c r="F35" s="50" t="e">
        <f>SUM(F7:F34)</f>
        <v>#DIV/0!</v>
      </c>
    </row>
    <row r="36" spans="1:9" ht="27" customHeight="1" thickBot="1">
      <c r="A36" s="73" t="s">
        <v>20</v>
      </c>
      <c r="B36" s="74"/>
      <c r="C36" s="74"/>
      <c r="D36" s="74"/>
      <c r="E36" s="75"/>
      <c r="F36" s="50"/>
    </row>
    <row r="37" spans="1:9" s="23" customFormat="1" ht="30">
      <c r="A37" s="83" t="s">
        <v>10</v>
      </c>
      <c r="B37" s="43"/>
      <c r="C37" s="43" t="s">
        <v>27</v>
      </c>
      <c r="D37" s="44" t="s">
        <v>60</v>
      </c>
      <c r="E37" s="42" t="s">
        <v>67</v>
      </c>
      <c r="F37" s="51"/>
      <c r="I37" s="22"/>
    </row>
    <row r="38" spans="1:9" ht="18.75" customHeight="1">
      <c r="A38" s="84"/>
      <c r="B38" s="15" t="s">
        <v>58</v>
      </c>
      <c r="C38" s="26" t="s">
        <v>88</v>
      </c>
      <c r="D38" s="37"/>
      <c r="E38" s="89">
        <f>ROUND(SUM(D38:D39),2)</f>
        <v>0</v>
      </c>
      <c r="F38" s="111"/>
    </row>
    <row r="39" spans="1:9" ht="18.75" customHeight="1" thickBot="1">
      <c r="A39" s="85"/>
      <c r="B39" s="11" t="s">
        <v>59</v>
      </c>
      <c r="C39" s="12" t="s">
        <v>21</v>
      </c>
      <c r="D39" s="38"/>
      <c r="E39" s="90"/>
      <c r="F39" s="111"/>
    </row>
    <row r="40" spans="1:9" ht="30" customHeight="1" thickBot="1">
      <c r="A40" s="76" t="s">
        <v>14</v>
      </c>
      <c r="B40" s="77"/>
      <c r="C40" s="77"/>
      <c r="D40" s="77"/>
      <c r="E40" s="78"/>
      <c r="F40" s="50"/>
      <c r="I40" s="6"/>
    </row>
    <row r="41" spans="1:9" s="4" customFormat="1" ht="33" customHeight="1">
      <c r="A41" s="16" t="s">
        <v>15</v>
      </c>
      <c r="B41" s="79" t="s">
        <v>18</v>
      </c>
      <c r="C41" s="80"/>
      <c r="D41" s="91"/>
      <c r="E41" s="29">
        <f>E7+E12+E17+E22+E27+E32</f>
        <v>0</v>
      </c>
      <c r="F41" s="50"/>
      <c r="G41" s="1"/>
      <c r="H41" s="1"/>
    </row>
    <row r="42" spans="1:9" s="4" customFormat="1" ht="33" customHeight="1" thickBot="1">
      <c r="A42" s="9" t="s">
        <v>16</v>
      </c>
      <c r="B42" s="81" t="s">
        <v>19</v>
      </c>
      <c r="C42" s="82"/>
      <c r="D42" s="92"/>
      <c r="E42" s="30">
        <f>E38</f>
        <v>0</v>
      </c>
      <c r="F42" s="50"/>
      <c r="G42" s="1"/>
      <c r="H42" s="1"/>
    </row>
    <row r="43" spans="1:9" s="4" customFormat="1" ht="33" customHeight="1" thickBot="1">
      <c r="A43" s="45"/>
      <c r="B43" s="107" t="s">
        <v>80</v>
      </c>
      <c r="C43" s="108"/>
      <c r="D43" s="46"/>
      <c r="E43" s="31">
        <f>E39+E40</f>
        <v>0</v>
      </c>
      <c r="F43" s="50"/>
      <c r="G43" s="1"/>
      <c r="H43" s="1"/>
    </row>
    <row r="44" spans="1:9" s="4" customFormat="1" ht="33" customHeight="1" thickBot="1">
      <c r="A44" s="45"/>
      <c r="B44" s="107" t="s">
        <v>81</v>
      </c>
      <c r="C44" s="108"/>
      <c r="D44" s="46"/>
      <c r="E44" s="47"/>
      <c r="F44" s="50"/>
      <c r="G44" s="1"/>
      <c r="H44" s="1"/>
    </row>
    <row r="45" spans="1:9" s="4" customFormat="1" ht="33" customHeight="1" thickBot="1">
      <c r="A45" s="10"/>
      <c r="B45" s="71" t="s">
        <v>13</v>
      </c>
      <c r="C45" s="72"/>
      <c r="D45" s="39"/>
      <c r="E45" s="31">
        <f>E41+E42</f>
        <v>0</v>
      </c>
      <c r="F45" s="52"/>
      <c r="G45" s="1"/>
      <c r="H45" s="1"/>
    </row>
  </sheetData>
  <mergeCells count="38">
    <mergeCell ref="D1:E1"/>
    <mergeCell ref="B2:D2"/>
    <mergeCell ref="A5:A9"/>
    <mergeCell ref="E7:E9"/>
    <mergeCell ref="A4:F4"/>
    <mergeCell ref="B5:F5"/>
    <mergeCell ref="F7:F9"/>
    <mergeCell ref="A10:A14"/>
    <mergeCell ref="E12:E14"/>
    <mergeCell ref="A15:A19"/>
    <mergeCell ref="E17:E19"/>
    <mergeCell ref="B10:F10"/>
    <mergeCell ref="B15:F15"/>
    <mergeCell ref="F12:F14"/>
    <mergeCell ref="F17:F19"/>
    <mergeCell ref="A20:A24"/>
    <mergeCell ref="E22:E24"/>
    <mergeCell ref="A25:A29"/>
    <mergeCell ref="E27:E29"/>
    <mergeCell ref="B20:F20"/>
    <mergeCell ref="B25:F25"/>
    <mergeCell ref="F22:F24"/>
    <mergeCell ref="F27:F29"/>
    <mergeCell ref="A30:A34"/>
    <mergeCell ref="E32:E34"/>
    <mergeCell ref="A36:E36"/>
    <mergeCell ref="A37:A39"/>
    <mergeCell ref="E38:E39"/>
    <mergeCell ref="B30:F30"/>
    <mergeCell ref="F38:F39"/>
    <mergeCell ref="F32:F34"/>
    <mergeCell ref="A40:E40"/>
    <mergeCell ref="B41:C41"/>
    <mergeCell ref="D41:D42"/>
    <mergeCell ref="B42:C42"/>
    <mergeCell ref="B45:C45"/>
    <mergeCell ref="B43:C43"/>
    <mergeCell ref="B44:C44"/>
  </mergeCells>
  <printOptions horizontalCentered="1"/>
  <pageMargins left="0.70866141732283472" right="0.56999999999999995" top="0.68" bottom="0.9" header="0.31496062992125984" footer="0.31496062992125984"/>
  <pageSetup paperSize="8" scale="81" orientation="portrait" r:id="rId1"/>
  <headerFooter>
    <oddHeader>&amp;C&amp;"Czcionka tekstu podstawowego,Pogrubiony"
KALKULACJA CENOWA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topLeftCell="A4" workbookViewId="0">
      <selection activeCell="B9" sqref="B9:C9"/>
    </sheetView>
  </sheetViews>
  <sheetFormatPr defaultRowHeight="14.25"/>
  <cols>
    <col min="1" max="1" width="10.875" style="4" customWidth="1"/>
    <col min="2" max="2" width="15.625" style="5" customWidth="1"/>
    <col min="3" max="3" width="66.625" style="3" customWidth="1"/>
    <col min="4" max="4" width="34" style="1" customWidth="1"/>
    <col min="5" max="5" width="13.625" style="4" customWidth="1"/>
    <col min="6" max="7" width="9" style="1"/>
    <col min="8" max="8" width="9" style="4" customWidth="1"/>
    <col min="9" max="16384" width="9" style="1"/>
  </cols>
  <sheetData>
    <row r="1" spans="1:8" ht="60.75" customHeight="1" thickBot="1">
      <c r="A1" s="4" t="s">
        <v>108</v>
      </c>
      <c r="C1" s="67"/>
      <c r="D1" s="60" t="s">
        <v>107</v>
      </c>
    </row>
    <row r="2" spans="1:8" ht="26.25" customHeight="1">
      <c r="A2" s="17" t="s">
        <v>0</v>
      </c>
      <c r="B2" s="96" t="s">
        <v>1</v>
      </c>
      <c r="C2" s="96"/>
      <c r="D2" s="18" t="s">
        <v>102</v>
      </c>
    </row>
    <row r="3" spans="1:8" ht="24.75" customHeight="1" thickBot="1">
      <c r="A3" s="19" t="s">
        <v>22</v>
      </c>
      <c r="B3" s="122" t="s">
        <v>23</v>
      </c>
      <c r="C3" s="123"/>
      <c r="D3" s="21" t="s">
        <v>24</v>
      </c>
    </row>
    <row r="4" spans="1:8" ht="30.75" customHeight="1" thickBot="1">
      <c r="A4" s="97" t="s">
        <v>95</v>
      </c>
      <c r="B4" s="98"/>
      <c r="C4" s="98"/>
      <c r="D4" s="99"/>
    </row>
    <row r="5" spans="1:8" ht="75" customHeight="1" thickBot="1">
      <c r="A5" s="61" t="s">
        <v>4</v>
      </c>
      <c r="B5" s="118" t="s">
        <v>98</v>
      </c>
      <c r="C5" s="118"/>
      <c r="D5" s="62"/>
      <c r="H5" s="7"/>
    </row>
    <row r="6" spans="1:8" ht="75.75" customHeight="1" thickBot="1">
      <c r="A6" s="63" t="s">
        <v>5</v>
      </c>
      <c r="B6" s="119" t="s">
        <v>99</v>
      </c>
      <c r="C6" s="119"/>
      <c r="D6" s="64"/>
      <c r="H6" s="7"/>
    </row>
    <row r="7" spans="1:8" ht="75" customHeight="1" thickBot="1">
      <c r="A7" s="63" t="s">
        <v>6</v>
      </c>
      <c r="B7" s="119" t="s">
        <v>97</v>
      </c>
      <c r="C7" s="119"/>
      <c r="D7" s="64"/>
      <c r="H7" s="7"/>
    </row>
    <row r="8" spans="1:8" ht="75" customHeight="1" thickBot="1">
      <c r="A8" s="63" t="s">
        <v>7</v>
      </c>
      <c r="B8" s="119" t="s">
        <v>100</v>
      </c>
      <c r="C8" s="119"/>
      <c r="D8" s="64"/>
      <c r="H8" s="7"/>
    </row>
    <row r="9" spans="1:8" ht="75" customHeight="1" thickBot="1">
      <c r="A9" s="63" t="s">
        <v>8</v>
      </c>
      <c r="B9" s="119" t="s">
        <v>109</v>
      </c>
      <c r="C9" s="119"/>
      <c r="D9" s="64"/>
      <c r="H9" s="7"/>
    </row>
    <row r="10" spans="1:8" ht="75" customHeight="1" thickBot="1">
      <c r="A10" s="63" t="s">
        <v>9</v>
      </c>
      <c r="B10" s="119" t="s">
        <v>101</v>
      </c>
      <c r="C10" s="119"/>
      <c r="D10" s="64"/>
      <c r="H10" s="7"/>
    </row>
    <row r="11" spans="1:8" ht="28.5" customHeight="1" thickBot="1">
      <c r="A11" s="97" t="s">
        <v>104</v>
      </c>
      <c r="B11" s="98"/>
      <c r="C11" s="98"/>
      <c r="D11" s="99"/>
      <c r="H11" s="7"/>
    </row>
    <row r="12" spans="1:8" ht="75.75" customHeight="1" thickBot="1">
      <c r="A12" s="63" t="s">
        <v>10</v>
      </c>
      <c r="B12" s="120" t="s">
        <v>103</v>
      </c>
      <c r="C12" s="121"/>
      <c r="D12" s="65"/>
    </row>
    <row r="13" spans="1:8" s="4" customFormat="1" ht="33" customHeight="1" thickBot="1">
      <c r="A13" s="10"/>
      <c r="B13" s="71" t="s">
        <v>106</v>
      </c>
      <c r="C13" s="72"/>
      <c r="D13" s="31">
        <f>+D5+D6+D7+D8+D9+D10+D12</f>
        <v>0</v>
      </c>
      <c r="F13" s="1"/>
      <c r="G13" s="1"/>
    </row>
    <row r="19" spans="1:8" s="23" customFormat="1" ht="15">
      <c r="A19" s="124"/>
      <c r="B19" s="124"/>
      <c r="C19" s="66"/>
      <c r="E19" s="22"/>
      <c r="H19" s="22"/>
    </row>
    <row r="20" spans="1:8" ht="15" thickBot="1"/>
    <row r="21" spans="1:8" ht="28.5" customHeight="1">
      <c r="C21" s="125" t="s">
        <v>105</v>
      </c>
      <c r="D21" s="125"/>
    </row>
  </sheetData>
  <mergeCells count="14">
    <mergeCell ref="B12:C12"/>
    <mergeCell ref="B3:C3"/>
    <mergeCell ref="A11:D11"/>
    <mergeCell ref="A19:B19"/>
    <mergeCell ref="C21:D21"/>
    <mergeCell ref="B13:C13"/>
    <mergeCell ref="B8:C8"/>
    <mergeCell ref="B9:C9"/>
    <mergeCell ref="B10:C10"/>
    <mergeCell ref="B2:C2"/>
    <mergeCell ref="A4:D4"/>
    <mergeCell ref="B5:C5"/>
    <mergeCell ref="B6:C6"/>
    <mergeCell ref="B7:C7"/>
  </mergeCells>
  <printOptions horizontalCentered="1"/>
  <pageMargins left="0.70866141732283472" right="0.56999999999999995" top="0.68" bottom="0.9" header="0.31496062992125984" footer="0.31496062992125984"/>
  <pageSetup paperSize="9" scale="64" orientation="portrait" r:id="rId1"/>
  <headerFooter>
    <oddHeader>&amp;C&amp;"Czcionka tekstu podstawowego,Pogrubiony"
KALKULACJA CENOWA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Kalkulacja cenowa</vt:lpstr>
      <vt:lpstr>Kalkulacja cenowa (2)</vt:lpstr>
      <vt:lpstr>Kalkulacja cenowa pdf</vt:lpstr>
      <vt:lpstr>Arkusz2</vt:lpstr>
      <vt:lpstr>Arkusz3</vt:lpstr>
      <vt:lpstr>'Kalkulacja cenowa'!Obszar_wydruku</vt:lpstr>
      <vt:lpstr>'Kalkulacja cenowa (2)'!Obszar_wydruku</vt:lpstr>
      <vt:lpstr>'Kalkulacja cenowa pdf'!Obszar_wydruku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jnajda</dc:creator>
  <cp:lastModifiedBy>install</cp:lastModifiedBy>
  <cp:lastPrinted>2018-09-18T08:44:49Z</cp:lastPrinted>
  <dcterms:created xsi:type="dcterms:W3CDTF">2018-06-28T05:55:43Z</dcterms:created>
  <dcterms:modified xsi:type="dcterms:W3CDTF">2018-10-05T07:45:22Z</dcterms:modified>
</cp:coreProperties>
</file>